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czech\Desktop\Administracja\Zamówienia publiczne\2025\Do 130 tys. zł\Zaproszenie do złożenia oferty - Szkółka Centralna 2026\Dokumentacja do zaproszenia\"/>
    </mc:Choice>
  </mc:AlternateContent>
  <xr:revisionPtr revIDLastSave="0" documentId="13_ncr:1_{D42E2835-9649-4545-8D5A-1CF8831FD3E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64" i="1" l="1"/>
  <c r="K64" i="1" s="1"/>
  <c r="I63" i="1"/>
  <c r="I62" i="1"/>
  <c r="K62" i="1" s="1"/>
  <c r="L62" i="1" s="1"/>
  <c r="I61" i="1"/>
  <c r="K61" i="1" s="1"/>
  <c r="L61" i="1" s="1"/>
  <c r="I60" i="1"/>
  <c r="K60" i="1" s="1"/>
  <c r="L60" i="1" s="1"/>
  <c r="I59" i="1"/>
  <c r="I58" i="1"/>
  <c r="I57" i="1"/>
  <c r="K57" i="1" s="1"/>
  <c r="L57" i="1" s="1"/>
  <c r="I56" i="1"/>
  <c r="I55" i="1"/>
  <c r="K55" i="1" s="1"/>
  <c r="L55" i="1" s="1"/>
  <c r="I54" i="1"/>
  <c r="I53" i="1"/>
  <c r="I52" i="1"/>
  <c r="I51" i="1"/>
  <c r="I50" i="1"/>
  <c r="I49" i="1"/>
  <c r="I48" i="1"/>
  <c r="K48" i="1" s="1"/>
  <c r="L48" i="1" s="1"/>
  <c r="I47" i="1"/>
  <c r="I46" i="1"/>
  <c r="K46" i="1" s="1"/>
  <c r="L46" i="1" s="1"/>
  <c r="I45" i="1"/>
  <c r="K45" i="1" s="1"/>
  <c r="L45" i="1" s="1"/>
  <c r="I44" i="1"/>
  <c r="I43" i="1"/>
  <c r="K43" i="1" s="1"/>
  <c r="L43" i="1" s="1"/>
  <c r="I42" i="1"/>
  <c r="I41" i="1"/>
  <c r="K41" i="1" s="1"/>
  <c r="L41" i="1" s="1"/>
  <c r="I40" i="1"/>
  <c r="I39" i="1"/>
  <c r="K39" i="1" s="1"/>
  <c r="I38" i="1"/>
  <c r="I37" i="1"/>
  <c r="I36" i="1"/>
  <c r="K36" i="1" s="1"/>
  <c r="I35" i="1"/>
  <c r="I34" i="1"/>
  <c r="K34" i="1" s="1"/>
  <c r="L34" i="1" s="1"/>
  <c r="I33" i="1"/>
  <c r="I32" i="1"/>
  <c r="K32" i="1" s="1"/>
  <c r="L32" i="1" s="1"/>
  <c r="I31" i="1"/>
  <c r="K31" i="1" s="1"/>
  <c r="L31" i="1" s="1"/>
  <c r="I30" i="1"/>
  <c r="F66" i="1" l="1"/>
  <c r="K50" i="1"/>
  <c r="L50" i="1" s="1"/>
  <c r="L64" i="1"/>
  <c r="L36" i="1"/>
  <c r="K37" i="1"/>
  <c r="L37" i="1" s="1"/>
  <c r="K51" i="1"/>
  <c r="L51" i="1" s="1"/>
  <c r="K42" i="1"/>
  <c r="L42" i="1" s="1"/>
  <c r="K56" i="1"/>
  <c r="L56" i="1" s="1"/>
  <c r="K33" i="1"/>
  <c r="L33" i="1" s="1"/>
  <c r="K47" i="1"/>
  <c r="L47" i="1" s="1"/>
  <c r="K38" i="1"/>
  <c r="L38" i="1" s="1"/>
  <c r="K52" i="1"/>
  <c r="L52" i="1" s="1"/>
  <c r="K53" i="1"/>
  <c r="L53" i="1" s="1"/>
  <c r="K30" i="1"/>
  <c r="L30" i="1" s="1"/>
  <c r="L39" i="1"/>
  <c r="K44" i="1"/>
  <c r="L44" i="1" s="1"/>
  <c r="K58" i="1"/>
  <c r="L58" i="1" s="1"/>
  <c r="K35" i="1"/>
  <c r="L35" i="1" s="1"/>
  <c r="K49" i="1"/>
  <c r="L49" i="1" s="1"/>
  <c r="K63" i="1"/>
  <c r="L63" i="1" s="1"/>
  <c r="K40" i="1"/>
  <c r="L40" i="1" s="1"/>
  <c r="K54" i="1"/>
  <c r="L54" i="1" s="1"/>
  <c r="K59" i="1"/>
  <c r="L59" i="1" s="1"/>
  <c r="F67" i="1" l="1"/>
  <c r="B26" i="1" s="1"/>
</calcChain>
</file>

<file path=xl/sharedStrings.xml><?xml version="1.0" encoding="utf-8"?>
<sst xmlns="http://schemas.openxmlformats.org/spreadsheetml/2006/main" count="173" uniqueCount="143">
  <si>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</si>
  <si>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</si>
  <si>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</si>
  <si>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</si>
  <si>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</si>
  <si>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</si>
  <si>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</si>
  <si>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</si>
  <si>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</si>
  <si>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</si>
  <si>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</si>
  <si>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160</t>
  </si>
  <si>
    <t>SZUK-PĘDR</t>
  </si>
  <si>
    <t>Badanie zapędraczenia gleby - dół o objętości 0,5 m3</t>
  </si>
  <si>
    <t>SZT</t>
  </si>
  <si>
    <t>196</t>
  </si>
  <si>
    <t>ZB-NASDB</t>
  </si>
  <si>
    <t>Zbiór nasion dęba</t>
  </si>
  <si>
    <t>KG</t>
  </si>
  <si>
    <t>200</t>
  </si>
  <si>
    <t>GODZ RH8</t>
  </si>
  <si>
    <t>Prace wykonywane ręcznie</t>
  </si>
  <si>
    <t>H</t>
  </si>
  <si>
    <t>210</t>
  </si>
  <si>
    <t>GODZ MH8</t>
  </si>
  <si>
    <t>Prace wykonywane innym sprzętem mechanicznym</t>
  </si>
  <si>
    <t>403</t>
  </si>
  <si>
    <t>BRON-SC</t>
  </si>
  <si>
    <t>Bronowanie</t>
  </si>
  <si>
    <t>AR</t>
  </si>
  <si>
    <t>404</t>
  </si>
  <si>
    <t>ORKA-SC</t>
  </si>
  <si>
    <t>Orka pełna</t>
  </si>
  <si>
    <t>408</t>
  </si>
  <si>
    <t>WAŁ-SC</t>
  </si>
  <si>
    <t>Wałowanie pełnej orki - jednokrotne</t>
  </si>
  <si>
    <t>422</t>
  </si>
  <si>
    <t>WYC-SC</t>
  </si>
  <si>
    <t>Wyciskanie rządków siewnych lub wyciskanie szpar</t>
  </si>
  <si>
    <t>424</t>
  </si>
  <si>
    <t>SIEW-PRC</t>
  </si>
  <si>
    <t>Siew nasion rzutem</t>
  </si>
  <si>
    <t>427</t>
  </si>
  <si>
    <t>SIEW-DC</t>
  </si>
  <si>
    <t>Siew nasion drobnych</t>
  </si>
  <si>
    <t>433</t>
  </si>
  <si>
    <t>SIEW-R</t>
  </si>
  <si>
    <t>Siew nasion</t>
  </si>
  <si>
    <t>445</t>
  </si>
  <si>
    <t>SZK-1R</t>
  </si>
  <si>
    <t>Szkółkowanie sadzonek do 1 roku z doniesieniem do miejsca szkółkowania</t>
  </si>
  <si>
    <t>TSZT</t>
  </si>
  <si>
    <t>447</t>
  </si>
  <si>
    <t>SZK-WR</t>
  </si>
  <si>
    <t>Szkółkowanie wielolatek z doniesieniem do miejsca szkółkowania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</si>
  <si>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</si>
  <si>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</si>
  <si>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</si>
  <si>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</si>
  <si>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</si>
  <si>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</si>
  <si>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</si>
  <si>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</si>
  <si>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</si>
  <si>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</si>
  <si>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</si>
  <si>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</si>
  <si>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483</t>
  </si>
  <si>
    <t>SPUL-R</t>
  </si>
  <si>
    <t>Spulchnianie gleby na międzyrzędach - dla DB i BK również w okresie wschodów</t>
  </si>
  <si>
    <t>484</t>
  </si>
  <si>
    <t>SPUL-R1</t>
  </si>
  <si>
    <t>Spulchnianie gleby na międzyrzędach w okresie wschodów motyką.</t>
  </si>
  <si>
    <t>487</t>
  </si>
  <si>
    <t>PIEL-NAM</t>
  </si>
  <si>
    <t>Pielenie z wyniesieniem chwastów w warunkach kontrolowanych</t>
  </si>
  <si>
    <t>489</t>
  </si>
  <si>
    <t>OPR-SCA</t>
  </si>
  <si>
    <t>Opryskiwanie pól siewnych szkółek opryskiwaczem ciągnikowym</t>
  </si>
  <si>
    <t>501</t>
  </si>
  <si>
    <t>NAW MINES</t>
  </si>
  <si>
    <t>Startowy wysiew nawozów ręcznie</t>
  </si>
  <si>
    <t>517</t>
  </si>
  <si>
    <t>UKŁ-SUB</t>
  </si>
  <si>
    <t>Układanie warstwy substratu o grubości 15 cm</t>
  </si>
  <si>
    <t>525</t>
  </si>
  <si>
    <t>WYOR-CK</t>
  </si>
  <si>
    <t>Wyorywanie i podcinanie sadzonek ciągnikowym wyorywaczem klamrowych</t>
  </si>
  <si>
    <t>526</t>
  </si>
  <si>
    <t>WYOR-CS</t>
  </si>
  <si>
    <t>Wyorywanie lub podcinanie sadzonek ciągnikowym podcinaczem sekcyjnym</t>
  </si>
  <si>
    <t>527</t>
  </si>
  <si>
    <t>WYJ-1IN</t>
  </si>
  <si>
    <t>Wyjęcie, sortowanie, liczenie i zabezpieczenie do transportu - 1 latek iglastych</t>
  </si>
  <si>
    <t>528</t>
  </si>
  <si>
    <t>WYJ-1LN</t>
  </si>
  <si>
    <t>Wyjęcie, sortowanie, liczenie i zabezpieczenie do transportu - 1 latek liściastych</t>
  </si>
  <si>
    <t>531</t>
  </si>
  <si>
    <t>WYJ-2LN</t>
  </si>
  <si>
    <t>Wyjęcie, sortowanie, liczenie i zabezpieczenie do transportu - 2-3 latek liściastych</t>
  </si>
  <si>
    <t>534</t>
  </si>
  <si>
    <t>WYJ 1R</t>
  </si>
  <si>
    <t>Wyjęcie 1-latek</t>
  </si>
  <si>
    <t>535</t>
  </si>
  <si>
    <t>WYJ 2-3L</t>
  </si>
  <si>
    <t>Wyjęcie 2-3 latek</t>
  </si>
  <si>
    <t>536</t>
  </si>
  <si>
    <t>WYJ 4-5L</t>
  </si>
  <si>
    <t>Wyjęcie materiału 4-5 letniego</t>
  </si>
  <si>
    <t>538</t>
  </si>
  <si>
    <t>ŻEL-1</t>
  </si>
  <si>
    <t>Żelowanie 1-latek</t>
  </si>
  <si>
    <t>539</t>
  </si>
  <si>
    <t>ŻEL-2</t>
  </si>
  <si>
    <t>Żelowanie 2-latek</t>
  </si>
  <si>
    <t>540</t>
  </si>
  <si>
    <t>ŻEL-IL</t>
  </si>
  <si>
    <t>Żelowanie sadzonek pozostałych</t>
  </si>
  <si>
    <t>564</t>
  </si>
  <si>
    <t>ZEBR-SUB</t>
  </si>
  <si>
    <t>Zebranie zużytego substratu z wywiezieniem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</si>
  <si>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</si>
  <si>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</si>
  <si>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</si>
  <si>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</si>
  <si>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</si>
  <si>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</si>
  <si>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</si>
  <si>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</si>
  <si>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Skierniewice</t>
  </si>
  <si>
    <t xml:space="preserve">96-100 Skierniewice; Zwierzyniec 2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</si>
  <si>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</si>
  <si>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</si>
  <si>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(podpis)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</si>
  <si>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</t>
  </si>
  <si>
    <t>6.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</si>
  <si>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7. Wszelką korespondencję w sprawie niniejszego postępowania należy kierować na:
e-mail: ___________________________________________________________________
</t>
  </si>
  <si>
    <t xml:space="preserve">8.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</si>
  <si>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9.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</si>
  <si>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10.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</si>
  <si>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11.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</si>
  <si>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Odpowiadając na ogłoszenie o zamówieniu publicznym na „Wykonywanie usług z zakresu gospodarki szkółkartskiej na terenie Nadleśnictwa Skierniewice (Szkółka Centralna) w roku 2026''  składamy niniejszym ofertę:</t>
  </si>
  <si>
    <t xml:space="preserve">Dokument musi być złożony pod rygorem nieważności 
w formie elektronicznej (tj. w postaci elektronicznej opatrzonej 
kwalifikowanym podpisem elektronicznym)
lub w postaci elektronicznej opatrzonej podpisem zaufanym lub podpisem osobistym
* - niepotrzebne skreślić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</si>
</sst>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4" fillId="2" borderId="4" xfId="0" applyNumberFormat="1" applyFont="1" applyFill="1" applyBorder="1" applyAlignment="1">
      <alignment horizontal="right" vertical="center"/>
    </xf>
    <xf numFmtId="49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cin Boczek" id="{F63DD447-208B-4126-A463-FE26BBE40878}" userId="Marcin Boczek" providerId="None"/>
</personList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74" dT="2025-11-28T10:23:49.57" personId="{F63DD447-208B-4126-A463-FE26BBE40878}" id="{FBAFE441-AFDB-4DDD-A1B1-7CB6AA7BDC57}">
    <text>To co pisałem w SWZ, proszę rozważyć rezygnację z tego, z uwagi na to, że nie jest to postępowanie na PZP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84"/>
  <sheetViews>
    <sheetView tabSelected="1" topLeftCell="A80" workbookViewId="0">
      <selection activeCell="I83" sqref="I83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1" t="s">
        <v>123</v>
      </c>
      <c r="K2" s="31"/>
      <c r="L2" s="31"/>
      <c r="M2" s="31"/>
      <c r="N2" s="31"/>
      <c r="O2" s="31"/>
      <c r="P2" s="31"/>
    </row>
    <row r="3" spans="2:16" s="1" customFormat="1" ht="28.65" customHeight="1" x14ac:dyDescent="0.2">
      <c r="B3" s="34"/>
      <c r="C3" s="34"/>
      <c r="D3" s="34"/>
      <c r="E3" s="34"/>
    </row>
    <row r="4" spans="2:16" s="1" customFormat="1" ht="2.7" customHeight="1" x14ac:dyDescent="0.2">
      <c r="B4" s="19"/>
      <c r="C4" s="19"/>
      <c r="D4" s="19"/>
      <c r="E4" s="19"/>
    </row>
    <row r="5" spans="2:16" s="1" customFormat="1" ht="28.65" customHeight="1" x14ac:dyDescent="0.2">
      <c r="B5" s="35"/>
      <c r="C5" s="35"/>
      <c r="D5" s="35"/>
      <c r="E5" s="35"/>
    </row>
    <row r="6" spans="2:16" s="1" customFormat="1" ht="2.7" customHeight="1" x14ac:dyDescent="0.2">
      <c r="B6" s="19"/>
      <c r="C6" s="19"/>
      <c r="D6" s="19"/>
      <c r="E6" s="19"/>
    </row>
    <row r="7" spans="2:16" s="1" customFormat="1" ht="28.65" customHeight="1" x14ac:dyDescent="0.2">
      <c r="B7" s="35"/>
      <c r="C7" s="35"/>
      <c r="D7" s="35"/>
      <c r="E7" s="35"/>
    </row>
    <row r="8" spans="2:16" s="1" customFormat="1" ht="5.25" customHeight="1" x14ac:dyDescent="0.2">
      <c r="B8" s="19"/>
      <c r="C8" s="19"/>
      <c r="D8" s="19"/>
      <c r="E8" s="19"/>
    </row>
    <row r="9" spans="2:16" s="1" customFormat="1" ht="4.3499999999999996" customHeight="1" x14ac:dyDescent="0.2"/>
    <row r="10" spans="2:16" s="1" customFormat="1" ht="6.9" customHeight="1" x14ac:dyDescent="0.2">
      <c r="B10" s="12" t="s">
        <v>124</v>
      </c>
      <c r="C10" s="12"/>
      <c r="D10" s="12"/>
      <c r="E10" s="12"/>
    </row>
    <row r="11" spans="2:16" s="1" customFormat="1" ht="12.15" customHeight="1" x14ac:dyDescent="0.2">
      <c r="B11" s="12"/>
      <c r="C11" s="12"/>
      <c r="D11" s="12"/>
      <c r="E11" s="12"/>
      <c r="G11" s="11"/>
      <c r="H11" s="22" t="s">
        <v>125</v>
      </c>
      <c r="I11" s="22"/>
      <c r="J11" s="22"/>
      <c r="K11" s="22"/>
      <c r="L11" s="22"/>
      <c r="M11" s="22"/>
      <c r="N11" s="22"/>
      <c r="O11" s="22"/>
    </row>
    <row r="12" spans="2:16" s="1" customFormat="1" ht="7.95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18" t="s">
        <v>126</v>
      </c>
      <c r="G14" s="18"/>
      <c r="H14" s="18"/>
      <c r="I14" s="18"/>
    </row>
    <row r="15" spans="2:16" s="1" customFormat="1" ht="43.2" customHeight="1" x14ac:dyDescent="0.2"/>
    <row r="16" spans="2:16" s="1" customFormat="1" ht="20.85" customHeight="1" x14ac:dyDescent="0.2">
      <c r="C16" s="21" t="s">
        <v>127</v>
      </c>
      <c r="D16" s="21"/>
      <c r="E16" s="21"/>
    </row>
    <row r="17" spans="2:13" s="1" customFormat="1" ht="2.7" customHeight="1" x14ac:dyDescent="0.2"/>
    <row r="18" spans="2:13" s="1" customFormat="1" ht="20.85" customHeight="1" x14ac:dyDescent="0.2">
      <c r="C18" s="21" t="s">
        <v>128</v>
      </c>
      <c r="D18" s="21"/>
      <c r="E18" s="21"/>
    </row>
    <row r="19" spans="2:13" s="1" customFormat="1" ht="2.7" customHeight="1" x14ac:dyDescent="0.2"/>
    <row r="20" spans="2:13" s="1" customFormat="1" ht="20.85" customHeight="1" x14ac:dyDescent="0.2">
      <c r="C20" s="21" t="s">
        <v>129</v>
      </c>
      <c r="D20" s="21"/>
      <c r="E20" s="21"/>
    </row>
    <row r="21" spans="2:13" s="1" customFormat="1" ht="2.7" customHeight="1" x14ac:dyDescent="0.2"/>
    <row r="22" spans="2:13" s="1" customFormat="1" ht="20.85" customHeight="1" x14ac:dyDescent="0.2">
      <c r="C22" s="21" t="s">
        <v>130</v>
      </c>
      <c r="D22" s="21"/>
      <c r="E22" s="21"/>
    </row>
    <row r="23" spans="2:13" s="1" customFormat="1" ht="34.65" customHeight="1" x14ac:dyDescent="0.2"/>
    <row r="24" spans="2:13" s="1" customFormat="1" ht="50.1" customHeight="1" x14ac:dyDescent="0.2">
      <c r="B24" s="15" t="s">
        <v>141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2:13" s="1" customFormat="1" ht="2.7" customHeight="1" x14ac:dyDescent="0.2"/>
    <row r="26" spans="2:13" s="1" customFormat="1" ht="50.1" customHeight="1" x14ac:dyDescent="0.2">
      <c r="B26" s="16" t="str">
        <f xml:space="preserve"> "1.  Za wykonanie przedmiotu zamówienia oferujemy następujące wynagrodzenie brutto: " &amp; TEXT(F67,"# ##0,00") &amp; " PLN. " &amp; CHAR(10) &amp; "2. Wynagrodzenie zaoferowane w pkt 1 powyżej wynika z poniższego Kosztorysu Ofertowego i stanowi sumę wartości całkowitych brutto za poszczególne pozycje (prace):"</f>
        <v>1.  Za wykonanie przedmiotu zamówienia oferujemy następujące wynagrodzenie brutto: 0,00 PLN. 
2. Wynagrodzenie zaoferowane w pkt 1 powyżej wynika z poniższego Kosztorysu Ofertowego i stanowi sumę wartości całkowitych brutto za poszczególne pozycje (prace):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6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2" t="s">
        <v>10</v>
      </c>
      <c r="M29" s="32"/>
    </row>
    <row r="30" spans="2:13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44</v>
      </c>
      <c r="H30" s="10">
        <v>0</v>
      </c>
      <c r="I30" s="9">
        <f t="shared" ref="I30:I64" si="0">ROUND(G30* H30,2)</f>
        <v>0</v>
      </c>
      <c r="J30" s="5">
        <v>8</v>
      </c>
      <c r="K30" s="9">
        <f t="shared" ref="K30:K64" si="1">ROUND(I30* J30/100,2)</f>
        <v>0</v>
      </c>
      <c r="L30" s="23">
        <f t="shared" ref="L30:L64" si="2">ROUND(I30+ K30,2)</f>
        <v>0</v>
      </c>
      <c r="M30" s="24"/>
    </row>
    <row r="31" spans="2:13" s="1" customFormat="1" ht="19.649999999999999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2000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23">
        <f t="shared" si="2"/>
        <v>0</v>
      </c>
      <c r="M31" s="24"/>
    </row>
    <row r="32" spans="2:13" s="1" customFormat="1" ht="19.649999999999999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22</v>
      </c>
      <c r="G32" s="8">
        <v>1833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23">
        <f t="shared" si="2"/>
        <v>0</v>
      </c>
      <c r="M32" s="24"/>
    </row>
    <row r="33" spans="2:13" s="1" customFormat="1" ht="19.649999999999999" customHeight="1" x14ac:dyDescent="0.2">
      <c r="B33" s="5">
        <v>4</v>
      </c>
      <c r="C33" s="6" t="s">
        <v>23</v>
      </c>
      <c r="D33" s="6" t="s">
        <v>24</v>
      </c>
      <c r="E33" s="7" t="s">
        <v>25</v>
      </c>
      <c r="F33" s="6" t="s">
        <v>22</v>
      </c>
      <c r="G33" s="8">
        <v>178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23">
        <f t="shared" si="2"/>
        <v>0</v>
      </c>
      <c r="M33" s="24"/>
    </row>
    <row r="34" spans="2:13" s="1" customFormat="1" ht="19.649999999999999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29</v>
      </c>
      <c r="G34" s="8">
        <v>100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23">
        <f t="shared" si="2"/>
        <v>0</v>
      </c>
      <c r="M34" s="24"/>
    </row>
    <row r="35" spans="2:13" s="1" customFormat="1" ht="19.649999999999999" customHeight="1" x14ac:dyDescent="0.2">
      <c r="B35" s="5">
        <v>6</v>
      </c>
      <c r="C35" s="6" t="s">
        <v>30</v>
      </c>
      <c r="D35" s="6" t="s">
        <v>31</v>
      </c>
      <c r="E35" s="7" t="s">
        <v>32</v>
      </c>
      <c r="F35" s="6" t="s">
        <v>29</v>
      </c>
      <c r="G35" s="8">
        <v>850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23">
        <f t="shared" si="2"/>
        <v>0</v>
      </c>
      <c r="M35" s="24"/>
    </row>
    <row r="36" spans="2:13" s="1" customFormat="1" ht="19.649999999999999" customHeight="1" x14ac:dyDescent="0.2">
      <c r="B36" s="5">
        <v>7</v>
      </c>
      <c r="C36" s="6" t="s">
        <v>33</v>
      </c>
      <c r="D36" s="6" t="s">
        <v>34</v>
      </c>
      <c r="E36" s="7" t="s">
        <v>35</v>
      </c>
      <c r="F36" s="6" t="s">
        <v>29</v>
      </c>
      <c r="G36" s="8">
        <v>30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23">
        <f t="shared" si="2"/>
        <v>0</v>
      </c>
      <c r="M36" s="24"/>
    </row>
    <row r="37" spans="2:13" s="1" customFormat="1" ht="19.649999999999999" customHeight="1" x14ac:dyDescent="0.2">
      <c r="B37" s="5">
        <v>8</v>
      </c>
      <c r="C37" s="6" t="s">
        <v>36</v>
      </c>
      <c r="D37" s="6" t="s">
        <v>37</v>
      </c>
      <c r="E37" s="7" t="s">
        <v>38</v>
      </c>
      <c r="F37" s="6" t="s">
        <v>29</v>
      </c>
      <c r="G37" s="8">
        <v>60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23">
        <f t="shared" si="2"/>
        <v>0</v>
      </c>
      <c r="M37" s="24"/>
    </row>
    <row r="38" spans="2:13" s="1" customFormat="1" ht="19.649999999999999" customHeight="1" x14ac:dyDescent="0.2">
      <c r="B38" s="5">
        <v>9</v>
      </c>
      <c r="C38" s="6" t="s">
        <v>39</v>
      </c>
      <c r="D38" s="6" t="s">
        <v>40</v>
      </c>
      <c r="E38" s="7" t="s">
        <v>41</v>
      </c>
      <c r="F38" s="6" t="s">
        <v>29</v>
      </c>
      <c r="G38" s="8">
        <v>6.3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23">
        <f t="shared" si="2"/>
        <v>0</v>
      </c>
      <c r="M38" s="24"/>
    </row>
    <row r="39" spans="2:13" s="1" customFormat="1" ht="19.649999999999999" customHeight="1" x14ac:dyDescent="0.2">
      <c r="B39" s="5">
        <v>10</v>
      </c>
      <c r="C39" s="6" t="s">
        <v>42</v>
      </c>
      <c r="D39" s="6" t="s">
        <v>43</v>
      </c>
      <c r="E39" s="7" t="s">
        <v>44</v>
      </c>
      <c r="F39" s="6" t="s">
        <v>29</v>
      </c>
      <c r="G39" s="8">
        <v>50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23">
        <f t="shared" si="2"/>
        <v>0</v>
      </c>
      <c r="M39" s="24"/>
    </row>
    <row r="40" spans="2:13" s="1" customFormat="1" ht="19.649999999999999" customHeight="1" x14ac:dyDescent="0.2">
      <c r="B40" s="5">
        <v>11</v>
      </c>
      <c r="C40" s="6" t="s">
        <v>45</v>
      </c>
      <c r="D40" s="6" t="s">
        <v>46</v>
      </c>
      <c r="E40" s="7" t="s">
        <v>47</v>
      </c>
      <c r="F40" s="6" t="s">
        <v>29</v>
      </c>
      <c r="G40" s="8">
        <v>56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23">
        <f t="shared" si="2"/>
        <v>0</v>
      </c>
      <c r="M40" s="24"/>
    </row>
    <row r="41" spans="2:13" s="1" customFormat="1" ht="28.65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51</v>
      </c>
      <c r="G41" s="8">
        <v>21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23">
        <f t="shared" si="2"/>
        <v>0</v>
      </c>
      <c r="M41" s="24"/>
    </row>
    <row r="42" spans="2:13" s="1" customFormat="1" ht="28.65" customHeight="1" x14ac:dyDescent="0.2">
      <c r="B42" s="5">
        <v>13</v>
      </c>
      <c r="C42" s="6" t="s">
        <v>52</v>
      </c>
      <c r="D42" s="6" t="s">
        <v>53</v>
      </c>
      <c r="E42" s="7" t="s">
        <v>54</v>
      </c>
      <c r="F42" s="6" t="s">
        <v>51</v>
      </c>
      <c r="G42" s="8">
        <v>3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23">
        <f t="shared" si="2"/>
        <v>0</v>
      </c>
      <c r="M42" s="24"/>
    </row>
    <row r="43" spans="2:13" s="1" customFormat="1" ht="28.65" customHeight="1" x14ac:dyDescent="0.2">
      <c r="B43" s="5">
        <v>14</v>
      </c>
      <c r="C43" s="6" t="s">
        <v>55</v>
      </c>
      <c r="D43" s="6" t="s">
        <v>56</v>
      </c>
      <c r="E43" s="7" t="s">
        <v>57</v>
      </c>
      <c r="F43" s="6" t="s">
        <v>29</v>
      </c>
      <c r="G43" s="8">
        <v>740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23">
        <f t="shared" si="2"/>
        <v>0</v>
      </c>
      <c r="M43" s="24"/>
    </row>
    <row r="44" spans="2:13" s="1" customFormat="1" ht="19.649999999999999" customHeight="1" x14ac:dyDescent="0.2">
      <c r="B44" s="5">
        <v>15</v>
      </c>
      <c r="C44" s="6" t="s">
        <v>58</v>
      </c>
      <c r="D44" s="6" t="s">
        <v>59</v>
      </c>
      <c r="E44" s="7" t="s">
        <v>60</v>
      </c>
      <c r="F44" s="6" t="s">
        <v>29</v>
      </c>
      <c r="G44" s="8">
        <v>120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23">
        <f t="shared" si="2"/>
        <v>0</v>
      </c>
      <c r="M44" s="24"/>
    </row>
    <row r="45" spans="2:13" s="1" customFormat="1" ht="28.65" customHeight="1" x14ac:dyDescent="0.2">
      <c r="B45" s="5">
        <v>16</v>
      </c>
      <c r="C45" s="6" t="s">
        <v>61</v>
      </c>
      <c r="D45" s="6" t="s">
        <v>62</v>
      </c>
      <c r="E45" s="7" t="s">
        <v>63</v>
      </c>
      <c r="F45" s="6" t="s">
        <v>29</v>
      </c>
      <c r="G45" s="8">
        <v>1000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23">
        <f t="shared" si="2"/>
        <v>0</v>
      </c>
      <c r="M45" s="24"/>
    </row>
    <row r="46" spans="2:13" s="1" customFormat="1" ht="19.649999999999999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6" t="s">
        <v>29</v>
      </c>
      <c r="G46" s="8">
        <v>2100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23">
        <f t="shared" si="2"/>
        <v>0</v>
      </c>
      <c r="M46" s="24"/>
    </row>
    <row r="47" spans="2:13" s="1" customFormat="1" ht="28.65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29</v>
      </c>
      <c r="G47" s="8">
        <v>740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23">
        <f t="shared" si="2"/>
        <v>0</v>
      </c>
      <c r="M47" s="24"/>
    </row>
    <row r="48" spans="2:13" s="1" customFormat="1" ht="28.65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29</v>
      </c>
      <c r="G48" s="8">
        <v>120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23">
        <f t="shared" si="2"/>
        <v>0</v>
      </c>
      <c r="M48" s="24"/>
    </row>
    <row r="49" spans="2:13" s="1" customFormat="1" ht="28.65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29</v>
      </c>
      <c r="G49" s="8">
        <v>63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23">
        <f t="shared" si="2"/>
        <v>0</v>
      </c>
      <c r="M49" s="24"/>
    </row>
    <row r="50" spans="2:13" s="1" customFormat="1" ht="28.65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29</v>
      </c>
      <c r="G50" s="8">
        <v>575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23">
        <f t="shared" si="2"/>
        <v>0</v>
      </c>
      <c r="M50" s="24"/>
    </row>
    <row r="51" spans="2:13" s="1" customFormat="1" ht="19.649999999999999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29</v>
      </c>
      <c r="G51" s="8">
        <v>6.3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3">
        <f t="shared" si="2"/>
        <v>0</v>
      </c>
      <c r="M51" s="24"/>
    </row>
    <row r="52" spans="2:13" s="1" customFormat="1" ht="19.649999999999999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29</v>
      </c>
      <c r="G52" s="8">
        <v>4.2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3">
        <f t="shared" si="2"/>
        <v>0</v>
      </c>
      <c r="M52" s="24"/>
    </row>
    <row r="53" spans="2:13" s="1" customFormat="1" ht="28.65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29</v>
      </c>
      <c r="G53" s="8">
        <v>115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3">
        <f t="shared" si="2"/>
        <v>0</v>
      </c>
      <c r="M53" s="24"/>
    </row>
    <row r="54" spans="2:13" s="1" customFormat="1" ht="28.65" customHeight="1" x14ac:dyDescent="0.2">
      <c r="B54" s="5">
        <v>25</v>
      </c>
      <c r="C54" s="6" t="s">
        <v>88</v>
      </c>
      <c r="D54" s="6" t="s">
        <v>89</v>
      </c>
      <c r="E54" s="7" t="s">
        <v>90</v>
      </c>
      <c r="F54" s="6" t="s">
        <v>29</v>
      </c>
      <c r="G54" s="8">
        <v>50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3">
        <f t="shared" si="2"/>
        <v>0</v>
      </c>
      <c r="M54" s="24"/>
    </row>
    <row r="55" spans="2:13" s="1" customFormat="1" ht="28.65" customHeight="1" x14ac:dyDescent="0.2">
      <c r="B55" s="5">
        <v>26</v>
      </c>
      <c r="C55" s="6" t="s">
        <v>91</v>
      </c>
      <c r="D55" s="6" t="s">
        <v>92</v>
      </c>
      <c r="E55" s="7" t="s">
        <v>93</v>
      </c>
      <c r="F55" s="6" t="s">
        <v>51</v>
      </c>
      <c r="G55" s="8">
        <v>25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3">
        <f t="shared" si="2"/>
        <v>0</v>
      </c>
      <c r="M55" s="24"/>
    </row>
    <row r="56" spans="2:13" s="1" customFormat="1" ht="28.65" customHeight="1" x14ac:dyDescent="0.2">
      <c r="B56" s="5">
        <v>27</v>
      </c>
      <c r="C56" s="6" t="s">
        <v>94</v>
      </c>
      <c r="D56" s="6" t="s">
        <v>95</v>
      </c>
      <c r="E56" s="7" t="s">
        <v>96</v>
      </c>
      <c r="F56" s="6" t="s">
        <v>51</v>
      </c>
      <c r="G56" s="8">
        <v>80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3">
        <f t="shared" si="2"/>
        <v>0</v>
      </c>
      <c r="M56" s="24"/>
    </row>
    <row r="57" spans="2:13" s="1" customFormat="1" ht="28.65" customHeight="1" x14ac:dyDescent="0.2">
      <c r="B57" s="5">
        <v>28</v>
      </c>
      <c r="C57" s="6" t="s">
        <v>97</v>
      </c>
      <c r="D57" s="6" t="s">
        <v>98</v>
      </c>
      <c r="E57" s="7" t="s">
        <v>99</v>
      </c>
      <c r="F57" s="6" t="s">
        <v>51</v>
      </c>
      <c r="G57" s="8">
        <v>10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3">
        <f t="shared" si="2"/>
        <v>0</v>
      </c>
      <c r="M57" s="24"/>
    </row>
    <row r="58" spans="2:13" s="1" customFormat="1" ht="19.649999999999999" customHeight="1" x14ac:dyDescent="0.2">
      <c r="B58" s="5">
        <v>29</v>
      </c>
      <c r="C58" s="6" t="s">
        <v>100</v>
      </c>
      <c r="D58" s="6" t="s">
        <v>101</v>
      </c>
      <c r="E58" s="7" t="s">
        <v>102</v>
      </c>
      <c r="F58" s="6" t="s">
        <v>51</v>
      </c>
      <c r="G58" s="8">
        <v>510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3">
        <f t="shared" si="2"/>
        <v>0</v>
      </c>
      <c r="M58" s="24"/>
    </row>
    <row r="59" spans="2:13" s="1" customFormat="1" ht="19.649999999999999" customHeight="1" x14ac:dyDescent="0.2">
      <c r="B59" s="5">
        <v>30</v>
      </c>
      <c r="C59" s="6" t="s">
        <v>103</v>
      </c>
      <c r="D59" s="6" t="s">
        <v>104</v>
      </c>
      <c r="E59" s="7" t="s">
        <v>105</v>
      </c>
      <c r="F59" s="6" t="s">
        <v>51</v>
      </c>
      <c r="G59" s="8">
        <v>320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3">
        <f t="shared" si="2"/>
        <v>0</v>
      </c>
      <c r="M59" s="24"/>
    </row>
    <row r="60" spans="2:13" s="1" customFormat="1" ht="19.649999999999999" customHeight="1" x14ac:dyDescent="0.2">
      <c r="B60" s="5">
        <v>31</v>
      </c>
      <c r="C60" s="6" t="s">
        <v>106</v>
      </c>
      <c r="D60" s="6" t="s">
        <v>107</v>
      </c>
      <c r="E60" s="7" t="s">
        <v>108</v>
      </c>
      <c r="F60" s="6" t="s">
        <v>51</v>
      </c>
      <c r="G60" s="8">
        <v>10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3">
        <f t="shared" si="2"/>
        <v>0</v>
      </c>
      <c r="M60" s="24"/>
    </row>
    <row r="61" spans="2:13" s="1" customFormat="1" ht="19.649999999999999" customHeight="1" x14ac:dyDescent="0.2">
      <c r="B61" s="5">
        <v>32</v>
      </c>
      <c r="C61" s="6" t="s">
        <v>109</v>
      </c>
      <c r="D61" s="6" t="s">
        <v>110</v>
      </c>
      <c r="E61" s="7" t="s">
        <v>111</v>
      </c>
      <c r="F61" s="6" t="s">
        <v>51</v>
      </c>
      <c r="G61" s="8">
        <v>615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3">
        <f t="shared" si="2"/>
        <v>0</v>
      </c>
      <c r="M61" s="24"/>
    </row>
    <row r="62" spans="2:13" s="1" customFormat="1" ht="19.649999999999999" customHeight="1" x14ac:dyDescent="0.2">
      <c r="B62" s="5">
        <v>33</v>
      </c>
      <c r="C62" s="6" t="s">
        <v>112</v>
      </c>
      <c r="D62" s="6" t="s">
        <v>113</v>
      </c>
      <c r="E62" s="7" t="s">
        <v>114</v>
      </c>
      <c r="F62" s="6" t="s">
        <v>51</v>
      </c>
      <c r="G62" s="8">
        <v>330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3">
        <f t="shared" si="2"/>
        <v>0</v>
      </c>
      <c r="M62" s="24"/>
    </row>
    <row r="63" spans="2:13" s="1" customFormat="1" ht="19.649999999999999" customHeight="1" x14ac:dyDescent="0.2">
      <c r="B63" s="5">
        <v>34</v>
      </c>
      <c r="C63" s="6" t="s">
        <v>115</v>
      </c>
      <c r="D63" s="6" t="s">
        <v>116</v>
      </c>
      <c r="E63" s="7" t="s">
        <v>117</v>
      </c>
      <c r="F63" s="6" t="s">
        <v>51</v>
      </c>
      <c r="G63" s="8">
        <v>15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3">
        <f t="shared" si="2"/>
        <v>0</v>
      </c>
      <c r="M63" s="24"/>
    </row>
    <row r="64" spans="2:13" s="1" customFormat="1" ht="19.649999999999999" customHeight="1" x14ac:dyDescent="0.2">
      <c r="B64" s="5">
        <v>35</v>
      </c>
      <c r="C64" s="6" t="s">
        <v>118</v>
      </c>
      <c r="D64" s="6" t="s">
        <v>119</v>
      </c>
      <c r="E64" s="7" t="s">
        <v>120</v>
      </c>
      <c r="F64" s="6" t="s">
        <v>29</v>
      </c>
      <c r="G64" s="8">
        <v>2.1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3">
        <f t="shared" si="2"/>
        <v>0</v>
      </c>
      <c r="M64" s="24"/>
    </row>
    <row r="65" spans="2:14" s="1" customFormat="1" ht="55.95" customHeight="1" x14ac:dyDescent="0.2"/>
    <row r="66" spans="2:14" s="1" customFormat="1" ht="21.45" customHeight="1" x14ac:dyDescent="0.2">
      <c r="B66" s="20" t="s">
        <v>121</v>
      </c>
      <c r="C66" s="20"/>
      <c r="D66" s="20"/>
      <c r="E66" s="20"/>
      <c r="F66" s="25">
        <f>ROUND(I30+I31+I32+I33+I34+I35+I36+I37+I38+I39+I40+I41+I42+I43+I44+I45+I46+I47+I48+I49+I50+I51+I52+I53+I54+I55+I56+I57+I58+I59+I60+I61+I62+I63+I64,2)</f>
        <v>0</v>
      </c>
      <c r="G66" s="26"/>
      <c r="H66" s="26"/>
      <c r="I66" s="26"/>
      <c r="J66" s="26"/>
      <c r="K66" s="26"/>
      <c r="L66" s="26"/>
      <c r="M66" s="27"/>
    </row>
    <row r="67" spans="2:14" s="1" customFormat="1" ht="21.45" customHeight="1" x14ac:dyDescent="0.2">
      <c r="B67" s="20" t="s">
        <v>122</v>
      </c>
      <c r="C67" s="20"/>
      <c r="D67" s="20"/>
      <c r="E67" s="20"/>
      <c r="F67" s="28">
        <f>ROUND(L30+L31+L32+L33+L34+L35+L36+L37+L38+L39+L40+L41+L42+L43+L44+L45+L46+L47+L48+L49+L50+L51+L52+L53+L54+L55+L56+L57+L58+L59+L60+L61+L62+L63+L64,2)</f>
        <v>0</v>
      </c>
      <c r="G67" s="29"/>
      <c r="H67" s="29"/>
      <c r="I67" s="29"/>
      <c r="J67" s="29"/>
      <c r="K67" s="29"/>
      <c r="L67" s="29"/>
      <c r="M67" s="30"/>
    </row>
    <row r="68" spans="2:14" s="1" customFormat="1" ht="11.1" customHeight="1" x14ac:dyDescent="0.2"/>
    <row r="69" spans="2:14" s="1" customFormat="1" ht="80.099999999999994" customHeight="1" x14ac:dyDescent="0.2">
      <c r="B69" s="13" t="s">
        <v>131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</row>
    <row r="70" spans="2:14" s="1" customFormat="1" ht="2.7" customHeight="1" x14ac:dyDescent="0.2"/>
    <row r="71" spans="2:14" s="1" customFormat="1" ht="110.1" customHeight="1" x14ac:dyDescent="0.2">
      <c r="B71" s="13" t="s">
        <v>132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</row>
    <row r="72" spans="2:14" s="1" customFormat="1" ht="5.25" customHeight="1" x14ac:dyDescent="0.2"/>
    <row r="73" spans="2:14" s="1" customFormat="1" ht="85.8" customHeight="1" x14ac:dyDescent="0.2">
      <c r="B73" s="17" t="s">
        <v>134</v>
      </c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</row>
    <row r="74" spans="2:14" s="1" customFormat="1" ht="5.4" customHeight="1" x14ac:dyDescent="0.2"/>
    <row r="75" spans="2:14" s="1" customFormat="1" ht="96.6" customHeight="1" x14ac:dyDescent="0.2">
      <c r="B75" s="13" t="s">
        <v>135</v>
      </c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</row>
    <row r="76" spans="2:14" s="1" customFormat="1" ht="60.6" customHeight="1" x14ac:dyDescent="0.2">
      <c r="B76" s="13" t="s">
        <v>136</v>
      </c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</row>
    <row r="77" spans="2:14" s="1" customFormat="1" ht="44.4" customHeight="1" x14ac:dyDescent="0.2">
      <c r="B77" s="17" t="s">
        <v>137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</row>
    <row r="78" spans="2:14" s="1" customFormat="1" ht="37.799999999999997" customHeight="1" x14ac:dyDescent="0.2">
      <c r="B78" s="17" t="s">
        <v>138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</row>
    <row r="79" spans="2:14" s="1" customFormat="1" ht="111.6" customHeight="1" x14ac:dyDescent="0.2">
      <c r="B79" s="13" t="s">
        <v>139</v>
      </c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</row>
    <row r="80" spans="2:14" s="1" customFormat="1" ht="84.9" customHeight="1" x14ac:dyDescent="0.2">
      <c r="B80" s="13" t="s">
        <v>140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</row>
    <row r="81" spans="2:12" s="1" customFormat="1" ht="86.85" customHeight="1" x14ac:dyDescent="0.2"/>
    <row r="82" spans="2:12" s="1" customFormat="1" ht="17.7" customHeight="1" x14ac:dyDescent="0.2">
      <c r="J82" s="33" t="s">
        <v>133</v>
      </c>
      <c r="K82" s="33"/>
      <c r="L82" s="33"/>
    </row>
    <row r="83" spans="2:12" s="1" customFormat="1" ht="145.19999999999999" customHeight="1" x14ac:dyDescent="0.2"/>
    <row r="84" spans="2:12" s="1" customFormat="1" ht="81.599999999999994" customHeight="1" x14ac:dyDescent="0.2">
      <c r="B84" s="14" t="s">
        <v>142</v>
      </c>
      <c r="C84" s="14"/>
      <c r="D84" s="14"/>
      <c r="E84" s="14"/>
      <c r="F84" s="14"/>
      <c r="G84" s="14"/>
      <c r="H84" s="14"/>
      <c r="I84" s="14"/>
      <c r="J84" s="14"/>
      <c r="K84" s="14"/>
    </row>
  </sheetData>
  <mergeCells count="67">
    <mergeCell ref="B3:E3"/>
    <mergeCell ref="B5:E5"/>
    <mergeCell ref="B7:E7"/>
    <mergeCell ref="L58:M58"/>
    <mergeCell ref="L59:M59"/>
    <mergeCell ref="L53:M53"/>
    <mergeCell ref="L54:M54"/>
    <mergeCell ref="L55:M55"/>
    <mergeCell ref="L56:M56"/>
    <mergeCell ref="L57:M57"/>
    <mergeCell ref="L48:M48"/>
    <mergeCell ref="L49:M49"/>
    <mergeCell ref="L50:M50"/>
    <mergeCell ref="L51:M51"/>
    <mergeCell ref="L52:M52"/>
    <mergeCell ref="L33:M33"/>
    <mergeCell ref="J82:L82"/>
    <mergeCell ref="L63:M63"/>
    <mergeCell ref="L64:M64"/>
    <mergeCell ref="L60:M60"/>
    <mergeCell ref="L61:M61"/>
    <mergeCell ref="L62:M62"/>
    <mergeCell ref="L42:M42"/>
    <mergeCell ref="F66:M66"/>
    <mergeCell ref="F67:M67"/>
    <mergeCell ref="J2:P2"/>
    <mergeCell ref="L29:M29"/>
    <mergeCell ref="L30:M30"/>
    <mergeCell ref="L31:M31"/>
    <mergeCell ref="L32:M32"/>
    <mergeCell ref="L37:M37"/>
    <mergeCell ref="L38:M38"/>
    <mergeCell ref="L39:M39"/>
    <mergeCell ref="L40:M40"/>
    <mergeCell ref="L41:M41"/>
    <mergeCell ref="B4:E4"/>
    <mergeCell ref="B6:E6"/>
    <mergeCell ref="B66:E66"/>
    <mergeCell ref="B67:E67"/>
    <mergeCell ref="B69:N69"/>
    <mergeCell ref="B8:E8"/>
    <mergeCell ref="C16:E16"/>
    <mergeCell ref="C18:E18"/>
    <mergeCell ref="C20:E20"/>
    <mergeCell ref="C22:E22"/>
    <mergeCell ref="H11:O12"/>
    <mergeCell ref="L43:M43"/>
    <mergeCell ref="L44:M44"/>
    <mergeCell ref="L45:M45"/>
    <mergeCell ref="L46:M46"/>
    <mergeCell ref="L47:M47"/>
    <mergeCell ref="B10:E11"/>
    <mergeCell ref="B80:N80"/>
    <mergeCell ref="B84:K84"/>
    <mergeCell ref="B24:M24"/>
    <mergeCell ref="B26:M26"/>
    <mergeCell ref="B71:N71"/>
    <mergeCell ref="B73:N73"/>
    <mergeCell ref="B75:N75"/>
    <mergeCell ref="B76:N76"/>
    <mergeCell ref="B77:N77"/>
    <mergeCell ref="B78:N78"/>
    <mergeCell ref="B79:N79"/>
    <mergeCell ref="F14:I14"/>
    <mergeCell ref="L34:M34"/>
    <mergeCell ref="L35:M35"/>
    <mergeCell ref="L36:M36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Czech Nadleśnictwo Skierniewice</cp:lastModifiedBy>
  <cp:lastPrinted>2025-10-30T10:23:26Z</cp:lastPrinted>
  <dcterms:created xsi:type="dcterms:W3CDTF">2025-10-20T07:38:11Z</dcterms:created>
  <dcterms:modified xsi:type="dcterms:W3CDTF">2025-12-08T15:42:26Z</dcterms:modified>
</cp:coreProperties>
</file>